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<sst xmlns="http://schemas.openxmlformats.org/spreadsheetml/2006/main" count="126" uniqueCount="126">
  <si>
    <t xml:space="preserve"/>
  </si>
  <si>
    <t xml:space="preserve">QAB012</t>
  </si>
  <si>
    <t xml:space="preserve">m²</t>
  </si>
  <si>
    <t xml:space="preserve">Coberta plana transitable, no ventilada, amb enrajolat fix, tipus convencional, per a trànsit de vianants privat. Impermeabilització amb làmines asfàltiques, tipus bicapa.</t>
  </si>
  <si>
    <r>
      <rPr>
        <sz val="8.25"/>
        <color rgb="FF000000"/>
        <rFont val="Arial"/>
        <family val="2"/>
      </rPr>
      <t xml:space="preserve">Coberta plana transitable, no ventilada, amb enrajolat fix, tipus convencional, pendent del 1% al 5%, per a trànsit de vianants privat.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AÏLLAMENT TÈRMIC: panell rígid de llana mineral hidrofugada, LAROC N 150/4 "CHOVA"; CAPA SEPARADORA SOTA CAPA DE REFORÇ: geotèxtil no teixit compost per fibres de polièster unides per tiretes, GEOFIM 150 "CHOVA", (150 g/m²); CAPA DE REFORÇ: morter de ciment CEM II/B-P 32,5 N tipus M-10 de 4 cm d'espessor; IMPERMEABILITZACIÓ: tipus bicapa, adherida, composta per una làmina de betum modificat amb elastòmer SBS, LBM(SBS)-30-FP, POLITABER COMBI 30 "CHOVA" i una làmina de betum modificat amb elastòmer SBS, LBM(SBS)-30-FP, POLITABER COMBI 30 "CHOVA", totalment adherides amb bufador, sense coincidir les seves juntes; CAPA SEPARADORA SOTA PROTECCIÓ: geotèxtil no teixit compost per fibres de polièster unides per tiretes, GEOFIM 200 "CHOVA", (200 g/m²); CAPA DE PROTECCIÓ: paviment de rajoles ceràmiques de gres rústic, 20x20 cm col·locades en capa fina amb adhesiu cimentós d'enduriment normal, C1 sense cap característica addicional, color gris, sobre una capa de regularització de morter de ciment, industrial, M-5, de 4 cm d'espessor, rejuntades amb morter de junts cimentós millorat, amb absorció d'aigua reduïda i resistència elevada a l'abrasió tipus CG 2 W A, color blanc, per junts de 2 a 15 mm. Inclús creuetes de PVC.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</si>
  <si>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</si>
  <si>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</si>
  <si>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</si>
  <si>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</si>
  <si>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</si>
  <si>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</si>
  <si>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</si>
  <si>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</si>
  <si>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</si>
  <si>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</si>
  <si>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t>
  </si>
  <si>
    <t xml:space="preserve">m³</t>
  </si>
  <si>
    <t xml:space="preserve">Argila expandida, subministrada en sacs, segons UNE-EN 13055-1.</t>
  </si>
  <si>
    <t xml:space="preserve">mt09lec020b</t>
  </si>
  <si>
    <t xml:space="preserve">m³</t>
  </si>
  <si>
    <t xml:space="preserve">Beurada de ciment CEM II/B-P 32,5 N 1/3.</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</si>
  <si>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</si>
  <si>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</si>
  <si>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</si>
  <si>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</si>
  <si>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</si>
  <si>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</si>
  <si>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</si>
  <si>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</si>
  <si>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</si>
  <si>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mt16lrc010la</t>
  </si>
  <si>
    <t xml:space="preserve">m²</t>
  </si>
  <si>
    <t xml:space="preserve">Panell rígid de llana mineral hidrofugada, LAROC N 150/4 "CHOVA", segons UNE-EN 13162, de 40 mm d'espessor, resistència tèrmica &gt;= 1,05 m²K/W, conductivitat tèrmica 0,038 W/(mK), Euroclasse A1 de reacció al foc segons UNE-EN 13501-1.</t>
  </si>
  <si>
    <t xml:space="preserve">mt14gsa020gd</t>
  </si>
  <si>
    <t xml:space="preserve">m²</t>
  </si>
  <si>
    <t xml:space="preserve">Geotèxtil no teixit compost per fibres de polièster unides per tiretes, GEOFIM 150 "CHOVA", amb una resistència a la tracció longitudinal de 1,88 kN/m, una resistència a la tracció transversal de 1,49 kN/m, una obertura de con a l'assaig de perforació dinàmica segons UNE-EN ISO 13433 inferior a 40 mm, resistència CBR a punxonament 0,3 kN i una massa superficial de 150 g/m², segons UNE-EN 13252.</t>
  </si>
  <si>
    <t xml:space="preserve">mt09mor010e</t>
  </si>
  <si>
    <t xml:space="preserve">m³</t>
  </si>
  <si>
    <t xml:space="preserve">Morter de ciment CEM II/B-P 32,5 N tipus M-10, confeccionat en obra con 380 kg/m³ de ciment i una proporció en volum 1/4.</t>
  </si>
  <si>
    <t xml:space="preserve">mt14lba010B</t>
  </si>
  <si>
    <t xml:space="preserve">m²</t>
  </si>
  <si>
    <t xml:space="preserve">Làmina de betum modificat amb elastòmer SBS, LBM(SBS)-30-FP, POLITABER COMBI 30 "CHOVA", massa nominal 3 kg/m², amb armadura de feltre de polièster reforçat i estabilitzat de 150 g/m², de superfície no protegida. Segons UNE-EN 13707.</t>
  </si>
  <si>
    <t xml:space="preserve">mt14gsa020hf</t>
  </si>
  <si>
    <t xml:space="preserve">m²</t>
  </si>
  <si>
    <t xml:space="preserve">Geotèxtil no teixit compost per fibres de polièster unides per tiretes, GEOFIM 200 "CHOVA", amb una resistència a la tracció longitudinal de 1,63 kN/m, una resistència a la tracció transversal de 2,08 kN/m, una obertura de con a l'assaig de perforació dinàmica segons UNE-EN ISO 13433 inferior a 27 mm, resistència CBR a punxonament 0,4 kN i una massa superficial de 200 g/m², segons UNE-EN 13252.</t>
  </si>
  <si>
    <t xml:space="preserve">mt09mcr021g</t>
  </si>
  <si>
    <t xml:space="preserve">kg</t>
  </si>
  <si>
    <t xml:space="preserve">Adhesiu cimentós d'enduriment normal, C1, segons UNE-EN 12004, color gris.</t>
  </si>
  <si>
    <t xml:space="preserve">mt18bcr010he800</t>
  </si>
  <si>
    <t xml:space="preserve">m²</t>
  </si>
  <si>
    <t xml:space="preserve">Rajola ceràmica de gres rústic, 20x20 cm, 8,00€/m², capacitat d'absorció d'aigua 3%&lt;=E&lt;6%, grup AII, segons UNE-EN 14411, resistència al lliscament Rd&gt;45 segons UNE-EN 16165,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</si>
  <si>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</si>
  <si>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</si>
  <si>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</si>
  <si>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</si>
  <si>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</si>
  <si>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</si>
  <si>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mt09mcp020bB</t>
  </si>
  <si>
    <t xml:space="preserve">kg</t>
  </si>
  <si>
    <t xml:space="preserve">Morter de junts cimentós millorat, amb absorció d'aigua reduïda i resistència elevada a l'abrasió, tipus CG2 W A, segons UNE-EN 13888, color blanc, per junts de 2 a 15 mm, a base de ciment d'alta resistència, àrids seleccionats, additius especials i pigments, amb efecte antifloridura, antiverdet i preventiu de les eflorescències, hidrorepel·lent, especial per a rejuntat de tot tipus de peces ceràmiques i pedres naturals en zones de proliferació de microorganismes.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</si>
  <si>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</si>
  <si>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</si>
  <si>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</si>
  <si>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</si>
  <si>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</si>
  <si>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</si>
  <si>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</si>
  <si>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</si>
  <si>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</si>
  <si>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</si>
  <si>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</si>
  <si>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</si>
  <si>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</si>
  <si>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</si>
  <si>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</si>
  <si>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</si>
  <si>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</si>
  <si>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</si>
  <si>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</si>
  <si>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</si>
  <si>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</si>
  <si>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</si>
  <si>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</si>
  <si>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</si>
  <si>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</si>
  <si>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</si>
  <si>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</si>
  <si>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</si>
  <si>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</si>
  <si>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</si>
  <si>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36,08€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</si>
  <si>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</si>
  <si>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</si>
  <si>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</si>
  <si>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</si>
  <si>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</si>
  <si>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</si>
  <si>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</si>
  <si>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</si>
  <si>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</si>
  <si>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</si>
  <si>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</si>
  <si>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</si>
  <si>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</si>
  <si>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</si>
  <si>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</si>
  <si>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</si>
  <si>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</si>
  <si>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</si>
  <si>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13162:2012+A1:2015</t>
  </si>
  <si>
    <t xml:space="preserve">1/3/4</t>
  </si>
  <si>
    <t xml:space="preserve">Productos aislantes térmicos para aplicaciones en la edificación. Productos manufacturados de lana mineral (MW). Especificación.</t>
  </si>
  <si>
    <t xml:space="preserve">EN  13252:2016</t>
  </si>
  <si>
    <t xml:space="preserve">2+/4</t>
  </si>
  <si>
    <t xml:space="preserve">Geotextiles y productos relacionados. Características requeridas para su uso en sistemas de drenaje.</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</si>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</sst>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6.63" customWidth="1"/>
    <col min="5" max="5" width="71.74" customWidth="1"/>
    <col min="6" max="6" width="1.02" customWidth="1"/>
    <col min="7" max="7" width="10.71" customWidth="1"/>
    <col min="8" max="8" width="2.04" customWidth="1"/>
    <col min="9" max="9" width="11.22"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60.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0.35</v>
      </c>
      <c r="J10" s="12">
        <f ca="1">ROUND(INDIRECT(ADDRESS(ROW()+(0), COLUMN()+(-3), 1))*INDIRECT(ADDRESS(ROW()+(0), COLUMN()+(-1), 1)), 2)</f>
        <v>1.05</v>
      </c>
    </row>
    <row r="11" spans="1:10" ht="13.50" thickBot="1" customHeight="1">
      <c r="A11" s="1" t="s">
        <v>15</v>
      </c>
      <c r="B11" s="1"/>
      <c r="C11" s="1"/>
      <c r="D11" s="10" t="s">
        <v>16</v>
      </c>
      <c r="E11" s="1" t="s">
        <v>17</v>
      </c>
      <c r="F11" s="1"/>
      <c r="G11" s="11">
        <v>0.1</v>
      </c>
      <c r="H11" s="11"/>
      <c r="I11" s="12">
        <v>144.49</v>
      </c>
      <c r="J11" s="12">
        <f ca="1">ROUND(INDIRECT(ADDRESS(ROW()+(0), COLUMN()+(-3), 1))*INDIRECT(ADDRESS(ROW()+(0), COLUMN()+(-1), 1)), 2)</f>
        <v>14.45</v>
      </c>
    </row>
    <row r="12" spans="1:10" ht="13.50" thickBot="1" customHeight="1">
      <c r="A12" s="1" t="s">
        <v>18</v>
      </c>
      <c r="B12" s="1"/>
      <c r="C12" s="1"/>
      <c r="D12" s="10" t="s">
        <v>19</v>
      </c>
      <c r="E12" s="1" t="s">
        <v>20</v>
      </c>
      <c r="F12" s="1"/>
      <c r="G12" s="11">
        <v>0.01</v>
      </c>
      <c r="H12" s="11"/>
      <c r="I12" s="12">
        <v>112.6</v>
      </c>
      <c r="J12" s="12">
        <f ca="1">ROUND(INDIRECT(ADDRESS(ROW()+(0), COLUMN()+(-3), 1))*INDIRECT(ADDRESS(ROW()+(0), COLUMN()+(-1), 1)), 2)</f>
        <v>1.13</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0.027</v>
      </c>
      <c r="H14" s="11"/>
      <c r="I14" s="12">
        <v>1.5</v>
      </c>
      <c r="J14" s="12">
        <f ca="1">ROUND(INDIRECT(ADDRESS(ROW()+(0), COLUMN()+(-3), 1))*INDIRECT(ADDRESS(ROW()+(0), COLUMN()+(-1), 1)), 2)</f>
        <v>0.04</v>
      </c>
    </row>
    <row r="15" spans="1:10" ht="24.00" thickBot="1" customHeight="1">
      <c r="A15" s="1" t="s">
        <v>27</v>
      </c>
      <c r="B15" s="1"/>
      <c r="C15" s="1"/>
      <c r="D15" s="10" t="s">
        <v>28</v>
      </c>
      <c r="E15" s="1" t="s">
        <v>29</v>
      </c>
      <c r="F15" s="1"/>
      <c r="G15" s="11">
        <v>0.15</v>
      </c>
      <c r="H15" s="11"/>
      <c r="I15" s="12">
        <v>53.48</v>
      </c>
      <c r="J15" s="12">
        <f ca="1">ROUND(INDIRECT(ADDRESS(ROW()+(0), COLUMN()+(-3), 1))*INDIRECT(ADDRESS(ROW()+(0), COLUMN()+(-1), 1)), 2)</f>
        <v>8.02</v>
      </c>
    </row>
    <row r="16" spans="1:10" ht="34.50" thickBot="1" customHeight="1">
      <c r="A16" s="1" t="s">
        <v>30</v>
      </c>
      <c r="B16" s="1"/>
      <c r="C16" s="1"/>
      <c r="D16" s="10" t="s">
        <v>31</v>
      </c>
      <c r="E16" s="1" t="s">
        <v>32</v>
      </c>
      <c r="F16" s="1"/>
      <c r="G16" s="11">
        <v>1.05</v>
      </c>
      <c r="H16" s="11"/>
      <c r="I16" s="12">
        <v>18.19</v>
      </c>
      <c r="J16" s="12">
        <f ca="1">ROUND(INDIRECT(ADDRESS(ROW()+(0), COLUMN()+(-3), 1))*INDIRECT(ADDRESS(ROW()+(0), COLUMN()+(-1), 1)), 2)</f>
        <v>19.1</v>
      </c>
    </row>
    <row r="17" spans="1:10" ht="55.50" thickBot="1" customHeight="1">
      <c r="A17" s="1" t="s">
        <v>33</v>
      </c>
      <c r="B17" s="1"/>
      <c r="C17" s="1"/>
      <c r="D17" s="10" t="s">
        <v>34</v>
      </c>
      <c r="E17" s="1" t="s">
        <v>35</v>
      </c>
      <c r="F17" s="1"/>
      <c r="G17" s="11">
        <v>1.05</v>
      </c>
      <c r="H17" s="11"/>
      <c r="I17" s="12">
        <v>0.7</v>
      </c>
      <c r="J17" s="12">
        <f ca="1">ROUND(INDIRECT(ADDRESS(ROW()+(0), COLUMN()+(-3), 1))*INDIRECT(ADDRESS(ROW()+(0), COLUMN()+(-1), 1)), 2)</f>
        <v>0.74</v>
      </c>
    </row>
    <row r="18" spans="1:10" ht="24.00" thickBot="1" customHeight="1">
      <c r="A18" s="1" t="s">
        <v>36</v>
      </c>
      <c r="B18" s="1"/>
      <c r="C18" s="1"/>
      <c r="D18" s="10" t="s">
        <v>37</v>
      </c>
      <c r="E18" s="1" t="s">
        <v>38</v>
      </c>
      <c r="F18" s="1"/>
      <c r="G18" s="11">
        <v>0.04</v>
      </c>
      <c r="H18" s="11"/>
      <c r="I18" s="12">
        <v>133.3</v>
      </c>
      <c r="J18" s="12">
        <f ca="1">ROUND(INDIRECT(ADDRESS(ROW()+(0), COLUMN()+(-3), 1))*INDIRECT(ADDRESS(ROW()+(0), COLUMN()+(-1), 1)), 2)</f>
        <v>5.33</v>
      </c>
    </row>
    <row r="19" spans="1:10" ht="34.50" thickBot="1" customHeight="1">
      <c r="A19" s="1" t="s">
        <v>39</v>
      </c>
      <c r="B19" s="1"/>
      <c r="C19" s="1"/>
      <c r="D19" s="10" t="s">
        <v>40</v>
      </c>
      <c r="E19" s="1" t="s">
        <v>41</v>
      </c>
      <c r="F19" s="1"/>
      <c r="G19" s="11">
        <v>2.2</v>
      </c>
      <c r="H19" s="11"/>
      <c r="I19" s="12">
        <v>4.44</v>
      </c>
      <c r="J19" s="12">
        <f ca="1">ROUND(INDIRECT(ADDRESS(ROW()+(0), COLUMN()+(-3), 1))*INDIRECT(ADDRESS(ROW()+(0), COLUMN()+(-1), 1)), 2)</f>
        <v>9.77</v>
      </c>
    </row>
    <row r="20" spans="1:10" ht="55.50" thickBot="1" customHeight="1">
      <c r="A20" s="1" t="s">
        <v>42</v>
      </c>
      <c r="B20" s="1"/>
      <c r="C20" s="1"/>
      <c r="D20" s="10" t="s">
        <v>43</v>
      </c>
      <c r="E20" s="1" t="s">
        <v>44</v>
      </c>
      <c r="F20" s="1"/>
      <c r="G20" s="11">
        <v>1.05</v>
      </c>
      <c r="H20" s="11"/>
      <c r="I20" s="12">
        <v>0.96</v>
      </c>
      <c r="J20" s="12">
        <f ca="1">ROUND(INDIRECT(ADDRESS(ROW()+(0), COLUMN()+(-3), 1))*INDIRECT(ADDRESS(ROW()+(0), COLUMN()+(-1), 1)), 2)</f>
        <v>1.01</v>
      </c>
    </row>
    <row r="21" spans="1:10" ht="13.50" thickBot="1" customHeight="1">
      <c r="A21" s="1" t="s">
        <v>45</v>
      </c>
      <c r="B21" s="1"/>
      <c r="C21" s="1"/>
      <c r="D21" s="10" t="s">
        <v>46</v>
      </c>
      <c r="E21" s="1" t="s">
        <v>47</v>
      </c>
      <c r="F21" s="1"/>
      <c r="G21" s="11">
        <v>4</v>
      </c>
      <c r="H21" s="11"/>
      <c r="I21" s="12">
        <v>0.35</v>
      </c>
      <c r="J21" s="12">
        <f ca="1">ROUND(INDIRECT(ADDRESS(ROW()+(0), COLUMN()+(-3), 1))*INDIRECT(ADDRESS(ROW()+(0), COLUMN()+(-1), 1)), 2)</f>
        <v>1.4</v>
      </c>
    </row>
    <row r="22" spans="1:10" ht="34.50" thickBot="1" customHeight="1">
      <c r="A22" s="1" t="s">
        <v>48</v>
      </c>
      <c r="B22" s="1"/>
      <c r="C22" s="1"/>
      <c r="D22" s="10" t="s">
        <v>49</v>
      </c>
      <c r="E22" s="1" t="s">
        <v>50</v>
      </c>
      <c r="F22" s="1"/>
      <c r="G22" s="11">
        <v>1.05</v>
      </c>
      <c r="H22" s="11"/>
      <c r="I22" s="12">
        <v>8</v>
      </c>
      <c r="J22" s="12">
        <f ca="1">ROUND(INDIRECT(ADDRESS(ROW()+(0), COLUMN()+(-3), 1))*INDIRECT(ADDRESS(ROW()+(0), COLUMN()+(-1), 1)), 2)</f>
        <v>8.4</v>
      </c>
    </row>
    <row r="23" spans="1:10" ht="13.50" thickBot="1" customHeight="1">
      <c r="A23" s="1" t="s">
        <v>51</v>
      </c>
      <c r="B23" s="1"/>
      <c r="C23" s="1"/>
      <c r="D23" s="10" t="s">
        <v>52</v>
      </c>
      <c r="E23" s="1" t="s">
        <v>53</v>
      </c>
      <c r="F23" s="1"/>
      <c r="G23" s="11">
        <v>14</v>
      </c>
      <c r="H23" s="11"/>
      <c r="I23" s="12">
        <v>0.03</v>
      </c>
      <c r="J23" s="12">
        <f ca="1">ROUND(INDIRECT(ADDRESS(ROW()+(0), COLUMN()+(-3), 1))*INDIRECT(ADDRESS(ROW()+(0), COLUMN()+(-1), 1)), 2)</f>
        <v>0.42</v>
      </c>
    </row>
    <row r="24" spans="1:10" ht="13.50" thickBot="1" customHeight="1">
      <c r="A24" s="1" t="s">
        <v>54</v>
      </c>
      <c r="B24" s="1"/>
      <c r="C24" s="1"/>
      <c r="D24" s="10" t="s">
        <v>55</v>
      </c>
      <c r="E24" s="1" t="s">
        <v>56</v>
      </c>
      <c r="F24" s="1"/>
      <c r="G24" s="11">
        <v>0.4</v>
      </c>
      <c r="H24" s="11"/>
      <c r="I24" s="12">
        <v>3</v>
      </c>
      <c r="J24" s="12">
        <f ca="1">ROUND(INDIRECT(ADDRESS(ROW()+(0), COLUMN()+(-3), 1))*INDIRECT(ADDRESS(ROW()+(0), COLUMN()+(-1), 1)), 2)</f>
        <v>1.2</v>
      </c>
    </row>
    <row r="25" spans="1:10" ht="66.00" thickBot="1" customHeight="1">
      <c r="A25" s="1" t="s">
        <v>57</v>
      </c>
      <c r="B25" s="1"/>
      <c r="C25" s="1"/>
      <c r="D25" s="10" t="s">
        <v>58</v>
      </c>
      <c r="E25" s="1" t="s">
        <v>59</v>
      </c>
      <c r="F25" s="1"/>
      <c r="G25" s="13">
        <v>0.03</v>
      </c>
      <c r="H25" s="13"/>
      <c r="I25" s="14">
        <v>1.7</v>
      </c>
      <c r="J25" s="14">
        <f ca="1">ROUND(INDIRECT(ADDRESS(ROW()+(0), COLUMN()+(-3), 1))*INDIRECT(ADDRESS(ROW()+(0), COLUMN()+(-1), 1)), 2)</f>
        <v>0.05</v>
      </c>
    </row>
    <row r="26" spans="1:10" ht="13.50" thickBot="1" customHeight="1">
      <c r="A26" s="15"/>
      <c r="B26" s="15"/>
      <c r="C26" s="15"/>
      <c r="D26" s="15"/>
      <c r="E26" s="15"/>
      <c r="F26" s="15"/>
      <c r="G26" s="9" t="s">
        <v>60</v>
      </c>
      <c r="H26" s="9"/>
      <c r="I26" s="9"/>
      <c r="J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72.12</v>
      </c>
    </row>
    <row r="27" spans="1:10" ht="13.50" thickBot="1" customHeight="1">
      <c r="A27" s="15">
        <v>2</v>
      </c>
      <c r="B27" s="15"/>
      <c r="C27" s="15"/>
      <c r="D27" s="15"/>
      <c r="E27" s="18" t="s">
        <v>61</v>
      </c>
      <c r="F27" s="18"/>
      <c r="G27" s="18"/>
      <c r="H27" s="18"/>
      <c r="I27" s="15"/>
      <c r="J27" s="15"/>
    </row>
    <row r="28" spans="1:10" ht="13.50" thickBot="1" customHeight="1">
      <c r="A28" s="1" t="s">
        <v>62</v>
      </c>
      <c r="B28" s="1"/>
      <c r="C28" s="1"/>
      <c r="D28" s="10" t="s">
        <v>63</v>
      </c>
      <c r="E28" s="1" t="s">
        <v>64</v>
      </c>
      <c r="F28" s="1"/>
      <c r="G28" s="11">
        <v>0.108</v>
      </c>
      <c r="H28" s="11"/>
      <c r="I28" s="12">
        <v>29.67</v>
      </c>
      <c r="J28" s="12">
        <f ca="1">ROUND(INDIRECT(ADDRESS(ROW()+(0), COLUMN()+(-3), 1))*INDIRECT(ADDRESS(ROW()+(0), COLUMN()+(-1), 1)), 2)</f>
        <v>3.2</v>
      </c>
    </row>
    <row r="29" spans="1:10" ht="13.50" thickBot="1" customHeight="1">
      <c r="A29" s="1" t="s">
        <v>65</v>
      </c>
      <c r="B29" s="1"/>
      <c r="C29" s="1"/>
      <c r="D29" s="10" t="s">
        <v>66</v>
      </c>
      <c r="E29" s="1" t="s">
        <v>67</v>
      </c>
      <c r="F29" s="1"/>
      <c r="G29" s="11">
        <v>0.827</v>
      </c>
      <c r="H29" s="11"/>
      <c r="I29" s="12">
        <v>24.86</v>
      </c>
      <c r="J29" s="12">
        <f ca="1">ROUND(INDIRECT(ADDRESS(ROW()+(0), COLUMN()+(-3), 1))*INDIRECT(ADDRESS(ROW()+(0), COLUMN()+(-1), 1)), 2)</f>
        <v>20.56</v>
      </c>
    </row>
    <row r="30" spans="1:10" ht="13.50" thickBot="1" customHeight="1">
      <c r="A30" s="1" t="s">
        <v>68</v>
      </c>
      <c r="B30" s="1"/>
      <c r="C30" s="1"/>
      <c r="D30" s="10" t="s">
        <v>69</v>
      </c>
      <c r="E30" s="1" t="s">
        <v>70</v>
      </c>
      <c r="F30" s="1"/>
      <c r="G30" s="11">
        <v>0.252</v>
      </c>
      <c r="H30" s="11"/>
      <c r="I30" s="12">
        <v>29.67</v>
      </c>
      <c r="J30" s="12">
        <f ca="1">ROUND(INDIRECT(ADDRESS(ROW()+(0), COLUMN()+(-3), 1))*INDIRECT(ADDRESS(ROW()+(0), COLUMN()+(-1), 1)), 2)</f>
        <v>7.48</v>
      </c>
    </row>
    <row r="31" spans="1:10" ht="13.50" thickBot="1" customHeight="1">
      <c r="A31" s="1" t="s">
        <v>71</v>
      </c>
      <c r="B31" s="1"/>
      <c r="C31" s="1"/>
      <c r="D31" s="10" t="s">
        <v>72</v>
      </c>
      <c r="E31" s="1" t="s">
        <v>73</v>
      </c>
      <c r="F31" s="1"/>
      <c r="G31" s="11">
        <v>0.252</v>
      </c>
      <c r="H31" s="11"/>
      <c r="I31" s="12">
        <v>26.39</v>
      </c>
      <c r="J31" s="12">
        <f ca="1">ROUND(INDIRECT(ADDRESS(ROW()+(0), COLUMN()+(-3), 1))*INDIRECT(ADDRESS(ROW()+(0), COLUMN()+(-1), 1)), 2)</f>
        <v>6.65</v>
      </c>
    </row>
    <row r="32" spans="1:10" ht="13.50" thickBot="1" customHeight="1">
      <c r="A32" s="1" t="s">
        <v>74</v>
      </c>
      <c r="B32" s="1"/>
      <c r="C32" s="1"/>
      <c r="D32" s="10" t="s">
        <v>75</v>
      </c>
      <c r="E32" s="1" t="s">
        <v>76</v>
      </c>
      <c r="F32" s="1"/>
      <c r="G32" s="11">
        <v>0.06</v>
      </c>
      <c r="H32" s="11"/>
      <c r="I32" s="12">
        <v>30.63</v>
      </c>
      <c r="J32" s="12">
        <f ca="1">ROUND(INDIRECT(ADDRESS(ROW()+(0), COLUMN()+(-3), 1))*INDIRECT(ADDRESS(ROW()+(0), COLUMN()+(-1), 1)), 2)</f>
        <v>1.84</v>
      </c>
    </row>
    <row r="33" spans="1:10" ht="13.50" thickBot="1" customHeight="1">
      <c r="A33" s="1" t="s">
        <v>77</v>
      </c>
      <c r="B33" s="1"/>
      <c r="C33" s="1"/>
      <c r="D33" s="10" t="s">
        <v>78</v>
      </c>
      <c r="E33" s="1" t="s">
        <v>79</v>
      </c>
      <c r="F33" s="1"/>
      <c r="G33" s="11">
        <v>0.06</v>
      </c>
      <c r="H33" s="11"/>
      <c r="I33" s="12">
        <v>26.39</v>
      </c>
      <c r="J33" s="12">
        <f ca="1">ROUND(INDIRECT(ADDRESS(ROW()+(0), COLUMN()+(-3), 1))*INDIRECT(ADDRESS(ROW()+(0), COLUMN()+(-1), 1)), 2)</f>
        <v>1.58</v>
      </c>
    </row>
    <row r="34" spans="1:10" ht="13.50" thickBot="1" customHeight="1">
      <c r="A34" s="1" t="s">
        <v>80</v>
      </c>
      <c r="B34" s="1"/>
      <c r="C34" s="1"/>
      <c r="D34" s="10" t="s">
        <v>81</v>
      </c>
      <c r="E34" s="1" t="s">
        <v>82</v>
      </c>
      <c r="F34" s="1"/>
      <c r="G34" s="11">
        <v>0.48</v>
      </c>
      <c r="H34" s="11"/>
      <c r="I34" s="12">
        <v>29.67</v>
      </c>
      <c r="J34" s="12">
        <f ca="1">ROUND(INDIRECT(ADDRESS(ROW()+(0), COLUMN()+(-3), 1))*INDIRECT(ADDRESS(ROW()+(0), COLUMN()+(-1), 1)), 2)</f>
        <v>14.24</v>
      </c>
    </row>
    <row r="35" spans="1:10" ht="13.50" thickBot="1" customHeight="1">
      <c r="A35" s="1" t="s">
        <v>83</v>
      </c>
      <c r="B35" s="1"/>
      <c r="C35" s="1"/>
      <c r="D35" s="10" t="s">
        <v>84</v>
      </c>
      <c r="E35" s="1" t="s">
        <v>85</v>
      </c>
      <c r="F35" s="1"/>
      <c r="G35" s="13">
        <v>0.24</v>
      </c>
      <c r="H35" s="13"/>
      <c r="I35" s="14">
        <v>26.39</v>
      </c>
      <c r="J35" s="14">
        <f ca="1">ROUND(INDIRECT(ADDRESS(ROW()+(0), COLUMN()+(-3), 1))*INDIRECT(ADDRESS(ROW()+(0), COLUMN()+(-1), 1)), 2)</f>
        <v>6.33</v>
      </c>
    </row>
    <row r="36" spans="1:10" ht="13.50" thickBot="1" customHeight="1">
      <c r="A36" s="15"/>
      <c r="B36" s="15"/>
      <c r="C36" s="15"/>
      <c r="D36" s="15"/>
      <c r="E36" s="15"/>
      <c r="F36" s="15"/>
      <c r="G36" s="9" t="s">
        <v>86</v>
      </c>
      <c r="H36" s="9"/>
      <c r="I36" s="9"/>
      <c r="J36" s="17">
        <f ca="1">ROUND(SUM(INDIRECT(ADDRESS(ROW()+(-1), COLUMN()+(0), 1)),INDIRECT(ADDRESS(ROW()+(-2), COLUMN()+(0), 1)),INDIRECT(ADDRESS(ROW()+(-3), COLUMN()+(0), 1)),INDIRECT(ADDRESS(ROW()+(-4), COLUMN()+(0), 1)),INDIRECT(ADDRESS(ROW()+(-5), COLUMN()+(0), 1)),INDIRECT(ADDRESS(ROW()+(-6), COLUMN()+(0), 1)),INDIRECT(ADDRESS(ROW()+(-7), COLUMN()+(0), 1)),INDIRECT(ADDRESS(ROW()+(-8), COLUMN()+(0), 1))), 2)</f>
        <v>61.88</v>
      </c>
    </row>
    <row r="37" spans="1:10" ht="13.50" thickBot="1" customHeight="1">
      <c r="A37" s="15">
        <v>3</v>
      </c>
      <c r="B37" s="15"/>
      <c r="C37" s="15"/>
      <c r="D37" s="15"/>
      <c r="E37" s="18" t="s">
        <v>87</v>
      </c>
      <c r="F37" s="18"/>
      <c r="G37" s="18"/>
      <c r="H37" s="18"/>
      <c r="I37" s="15"/>
      <c r="J37" s="15"/>
    </row>
    <row r="38" spans="1:10" ht="13.50" thickBot="1" customHeight="1">
      <c r="A38" s="19"/>
      <c r="B38" s="19"/>
      <c r="C38" s="19"/>
      <c r="D38" s="20" t="s">
        <v>88</v>
      </c>
      <c r="E38" s="19" t="s">
        <v>89</v>
      </c>
      <c r="F38" s="19"/>
      <c r="G38" s="13">
        <v>2</v>
      </c>
      <c r="H38" s="13"/>
      <c r="I38" s="14">
        <f ca="1">ROUND(SUM(INDIRECT(ADDRESS(ROW()+(-2), COLUMN()+(1), 1)),INDIRECT(ADDRESS(ROW()+(-12), COLUMN()+(1), 1))), 2)</f>
        <v>134</v>
      </c>
      <c r="J38" s="14">
        <f ca="1">ROUND(INDIRECT(ADDRESS(ROW()+(0), COLUMN()+(-3), 1))*INDIRECT(ADDRESS(ROW()+(0), COLUMN()+(-1), 1))/100, 2)</f>
        <v>2.68</v>
      </c>
    </row>
    <row r="39" spans="1:10" ht="13.50" thickBot="1" customHeight="1">
      <c r="A39" s="21" t="s">
        <v>90</v>
      </c>
      <c r="B39" s="21"/>
      <c r="C39" s="21"/>
      <c r="D39" s="22"/>
      <c r="E39" s="23"/>
      <c r="F39" s="23"/>
      <c r="G39" s="24" t="s">
        <v>91</v>
      </c>
      <c r="H39" s="24"/>
      <c r="I39" s="25"/>
      <c r="J39" s="26">
        <f ca="1">ROUND(SUM(INDIRECT(ADDRESS(ROW()+(-1), COLUMN()+(0), 1)),INDIRECT(ADDRESS(ROW()+(-3), COLUMN()+(0), 1)),INDIRECT(ADDRESS(ROW()+(-13), COLUMN()+(0), 1))), 2)</f>
        <v>136.68</v>
      </c>
    </row>
    <row r="42" spans="1:10" ht="13.50" thickBot="1" customHeight="1">
      <c r="A42" s="27" t="s">
        <v>92</v>
      </c>
      <c r="B42" s="27"/>
      <c r="C42" s="27"/>
      <c r="D42" s="27"/>
      <c r="E42" s="27"/>
      <c r="F42" s="27" t="s">
        <v>93</v>
      </c>
      <c r="G42" s="27"/>
      <c r="H42" s="27" t="s">
        <v>94</v>
      </c>
      <c r="I42" s="27"/>
      <c r="J42" s="27" t="s">
        <v>95</v>
      </c>
    </row>
    <row r="43" spans="1:10" ht="13.50" thickBot="1" customHeight="1">
      <c r="A43" s="28" t="s">
        <v>96</v>
      </c>
      <c r="B43" s="28"/>
      <c r="C43" s="28"/>
      <c r="D43" s="28"/>
      <c r="E43" s="28"/>
      <c r="F43" s="29">
        <v>1.06202e+06</v>
      </c>
      <c r="G43" s="29"/>
      <c r="H43" s="29">
        <v>1.06202e+06</v>
      </c>
      <c r="I43" s="29"/>
      <c r="J43" s="29" t="s">
        <v>97</v>
      </c>
    </row>
    <row r="44" spans="1:10" ht="13.50" thickBot="1" customHeight="1">
      <c r="A44" s="30" t="s">
        <v>98</v>
      </c>
      <c r="B44" s="30"/>
      <c r="C44" s="30"/>
      <c r="D44" s="30"/>
      <c r="E44" s="30"/>
      <c r="F44" s="31"/>
      <c r="G44" s="31"/>
      <c r="H44" s="31"/>
      <c r="I44" s="31"/>
      <c r="J44" s="31"/>
    </row>
    <row r="45" spans="1:10" ht="13.50" thickBot="1" customHeight="1">
      <c r="A45" s="28" t="s">
        <v>99</v>
      </c>
      <c r="B45" s="28"/>
      <c r="C45" s="28"/>
      <c r="D45" s="28"/>
      <c r="E45" s="28"/>
      <c r="F45" s="29">
        <v>132003</v>
      </c>
      <c r="G45" s="29"/>
      <c r="H45" s="29">
        <v>162004</v>
      </c>
      <c r="I45" s="29"/>
      <c r="J45" s="29" t="s">
        <v>100</v>
      </c>
    </row>
    <row r="46" spans="1:10" ht="13.50" thickBot="1" customHeight="1">
      <c r="A46" s="32" t="s">
        <v>101</v>
      </c>
      <c r="B46" s="32"/>
      <c r="C46" s="32"/>
      <c r="D46" s="32"/>
      <c r="E46" s="32"/>
      <c r="F46" s="33"/>
      <c r="G46" s="33"/>
      <c r="H46" s="33"/>
      <c r="I46" s="33"/>
      <c r="J46" s="33"/>
    </row>
    <row r="47" spans="1:10" ht="13.50" thickBot="1" customHeight="1">
      <c r="A47" s="30" t="s">
        <v>102</v>
      </c>
      <c r="B47" s="30"/>
      <c r="C47" s="30"/>
      <c r="D47" s="30"/>
      <c r="E47" s="30"/>
      <c r="F47" s="31">
        <v>112010</v>
      </c>
      <c r="G47" s="31"/>
      <c r="H47" s="31">
        <v>112010</v>
      </c>
      <c r="I47" s="31"/>
      <c r="J47" s="31"/>
    </row>
    <row r="48" spans="1:10" ht="13.50" thickBot="1" customHeight="1">
      <c r="A48" s="28" t="s">
        <v>103</v>
      </c>
      <c r="B48" s="28"/>
      <c r="C48" s="28"/>
      <c r="D48" s="28"/>
      <c r="E48" s="28"/>
      <c r="F48" s="29">
        <v>1.07202e+06</v>
      </c>
      <c r="G48" s="29"/>
      <c r="H48" s="29">
        <v>1.07202e+06</v>
      </c>
      <c r="I48" s="29"/>
      <c r="J48" s="29" t="s">
        <v>104</v>
      </c>
    </row>
    <row r="49" spans="1:10" ht="24.00" thickBot="1" customHeight="1">
      <c r="A49" s="30" t="s">
        <v>105</v>
      </c>
      <c r="B49" s="30"/>
      <c r="C49" s="30"/>
      <c r="D49" s="30"/>
      <c r="E49" s="30"/>
      <c r="F49" s="31"/>
      <c r="G49" s="31"/>
      <c r="H49" s="31"/>
      <c r="I49" s="31"/>
      <c r="J49" s="31"/>
    </row>
    <row r="50" spans="1:10" ht="13.50" thickBot="1" customHeight="1">
      <c r="A50" s="28" t="s">
        <v>106</v>
      </c>
      <c r="B50" s="28"/>
      <c r="C50" s="28"/>
      <c r="D50" s="28"/>
      <c r="E50" s="28"/>
      <c r="F50" s="29">
        <v>1.18202e+06</v>
      </c>
      <c r="G50" s="29"/>
      <c r="H50" s="29">
        <v>1.18202e+06</v>
      </c>
      <c r="I50" s="29"/>
      <c r="J50" s="29" t="s">
        <v>107</v>
      </c>
    </row>
    <row r="51" spans="1:10" ht="13.50" thickBot="1" customHeight="1">
      <c r="A51" s="30" t="s">
        <v>108</v>
      </c>
      <c r="B51" s="30"/>
      <c r="C51" s="30"/>
      <c r="D51" s="30"/>
      <c r="E51" s="30"/>
      <c r="F51" s="31"/>
      <c r="G51" s="31"/>
      <c r="H51" s="31"/>
      <c r="I51" s="31"/>
      <c r="J51" s="31"/>
    </row>
    <row r="52" spans="1:10" ht="13.50" thickBot="1" customHeight="1">
      <c r="A52" s="28" t="s">
        <v>109</v>
      </c>
      <c r="B52" s="28"/>
      <c r="C52" s="28"/>
      <c r="D52" s="28"/>
      <c r="E52" s="28"/>
      <c r="F52" s="29">
        <v>1.07202e+06</v>
      </c>
      <c r="G52" s="29"/>
      <c r="H52" s="29">
        <v>1.07202e+06</v>
      </c>
      <c r="I52" s="29"/>
      <c r="J52" s="29" t="s">
        <v>110</v>
      </c>
    </row>
    <row r="53" spans="1:10" ht="24.00" thickBot="1" customHeight="1">
      <c r="A53" s="30" t="s">
        <v>111</v>
      </c>
      <c r="B53" s="30"/>
      <c r="C53" s="30"/>
      <c r="D53" s="30"/>
      <c r="E53" s="30"/>
      <c r="F53" s="31"/>
      <c r="G53" s="31"/>
      <c r="H53" s="31"/>
      <c r="I53" s="31"/>
      <c r="J53" s="31"/>
    </row>
    <row r="54" spans="1:10" ht="13.50" thickBot="1" customHeight="1">
      <c r="A54" s="28" t="s">
        <v>112</v>
      </c>
      <c r="B54" s="28"/>
      <c r="C54" s="28"/>
      <c r="D54" s="28"/>
      <c r="E54" s="28"/>
      <c r="F54" s="29">
        <v>1.03202e+06</v>
      </c>
      <c r="G54" s="29"/>
      <c r="H54" s="29">
        <v>1.03202e+06</v>
      </c>
      <c r="I54" s="29"/>
      <c r="J54" s="29" t="s">
        <v>113</v>
      </c>
    </row>
    <row r="55" spans="1:10" ht="13.50" thickBot="1" customHeight="1">
      <c r="A55" s="30" t="s">
        <v>114</v>
      </c>
      <c r="B55" s="30"/>
      <c r="C55" s="30"/>
      <c r="D55" s="30"/>
      <c r="E55" s="30"/>
      <c r="F55" s="31"/>
      <c r="G55" s="31"/>
      <c r="H55" s="31"/>
      <c r="I55" s="31"/>
      <c r="J55" s="31"/>
    </row>
    <row r="56" spans="1:10" ht="13.50" thickBot="1" customHeight="1">
      <c r="A56" s="28" t="s">
        <v>115</v>
      </c>
      <c r="B56" s="28"/>
      <c r="C56" s="28"/>
      <c r="D56" s="28"/>
      <c r="E56" s="28"/>
      <c r="F56" s="29">
        <v>142010</v>
      </c>
      <c r="G56" s="29"/>
      <c r="H56" s="29">
        <v>1.10201e+06</v>
      </c>
      <c r="I56" s="29"/>
      <c r="J56" s="29" t="s">
        <v>116</v>
      </c>
    </row>
    <row r="57" spans="1:10" ht="24.00" thickBot="1" customHeight="1">
      <c r="A57" s="30" t="s">
        <v>117</v>
      </c>
      <c r="B57" s="30"/>
      <c r="C57" s="30"/>
      <c r="D57" s="30"/>
      <c r="E57" s="30"/>
      <c r="F57" s="31"/>
      <c r="G57" s="31"/>
      <c r="H57" s="31"/>
      <c r="I57" s="31"/>
      <c r="J57" s="31"/>
    </row>
    <row r="58" spans="1:10" ht="13.50" thickBot="1" customHeight="1">
      <c r="A58" s="28" t="s">
        <v>118</v>
      </c>
      <c r="B58" s="28"/>
      <c r="C58" s="28"/>
      <c r="D58" s="28"/>
      <c r="E58" s="28"/>
      <c r="F58" s="29">
        <v>142013</v>
      </c>
      <c r="G58" s="29"/>
      <c r="H58" s="29">
        <v>172013</v>
      </c>
      <c r="I58" s="29"/>
      <c r="J58" s="29">
        <v>3</v>
      </c>
    </row>
    <row r="59" spans="1:10" ht="13.50" thickBot="1" customHeight="1">
      <c r="A59" s="30" t="s">
        <v>119</v>
      </c>
      <c r="B59" s="30"/>
      <c r="C59" s="30"/>
      <c r="D59" s="30"/>
      <c r="E59" s="30"/>
      <c r="F59" s="31"/>
      <c r="G59" s="31"/>
      <c r="H59" s="31"/>
      <c r="I59" s="31"/>
      <c r="J59" s="31"/>
    </row>
    <row r="60" spans="1:10" ht="13.50" thickBot="1" customHeight="1">
      <c r="A60" s="28" t="s">
        <v>120</v>
      </c>
      <c r="B60" s="28"/>
      <c r="C60" s="28"/>
      <c r="D60" s="28"/>
      <c r="E60" s="28"/>
      <c r="F60" s="29">
        <v>172013</v>
      </c>
      <c r="G60" s="29"/>
      <c r="H60" s="29">
        <v>172014</v>
      </c>
      <c r="I60" s="29"/>
      <c r="J60" s="29" t="s">
        <v>121</v>
      </c>
    </row>
    <row r="61" spans="1:10" ht="13.50" thickBot="1" customHeight="1">
      <c r="A61" s="30" t="s">
        <v>122</v>
      </c>
      <c r="B61" s="30"/>
      <c r="C61" s="30"/>
      <c r="D61" s="30"/>
      <c r="E61" s="30"/>
      <c r="F61" s="31"/>
      <c r="G61" s="31"/>
      <c r="H61" s="31"/>
      <c r="I61" s="31"/>
      <c r="J61" s="31"/>
    </row>
    <row r="64" spans="1:1" ht="33.75" thickBot="1" customHeight="1">
      <c r="A64" s="1" t="s">
        <v>123</v>
      </c>
      <c r="B64" s="1"/>
      <c r="C64" s="1"/>
      <c r="D64" s="1"/>
      <c r="E64" s="1"/>
      <c r="F64" s="1"/>
      <c r="G64" s="1"/>
      <c r="H64" s="1"/>
      <c r="I64" s="1"/>
      <c r="J64" s="1"/>
    </row>
    <row r="65" spans="1:1" ht="33.75" thickBot="1" customHeight="1">
      <c r="A65" s="1" t="s">
        <v>124</v>
      </c>
      <c r="B65" s="1"/>
      <c r="C65" s="1"/>
      <c r="D65" s="1"/>
      <c r="E65" s="1"/>
      <c r="F65" s="1"/>
      <c r="G65" s="1"/>
      <c r="H65" s="1"/>
      <c r="I65" s="1"/>
      <c r="J65" s="1"/>
    </row>
    <row r="66" spans="1:1" ht="33.75" thickBot="1" customHeight="1">
      <c r="A66" s="1" t="s">
        <v>125</v>
      </c>
      <c r="B66" s="1"/>
      <c r="C66" s="1"/>
      <c r="D66" s="1"/>
      <c r="E66" s="1"/>
      <c r="F66" s="1"/>
      <c r="G66" s="1"/>
      <c r="H66" s="1"/>
      <c r="I66" s="1"/>
      <c r="J66" s="1"/>
    </row>
  </sheetData>
  <mergeCells count="151">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I26"/>
    <mergeCell ref="A27:C27"/>
    <mergeCell ref="E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H35"/>
    <mergeCell ref="A36:C36"/>
    <mergeCell ref="E36:F36"/>
    <mergeCell ref="G36:I36"/>
    <mergeCell ref="A37:C37"/>
    <mergeCell ref="E37:H37"/>
    <mergeCell ref="A38:C38"/>
    <mergeCell ref="E38:F38"/>
    <mergeCell ref="G38:H38"/>
    <mergeCell ref="A39:F39"/>
    <mergeCell ref="G39:I39"/>
    <mergeCell ref="A42:E42"/>
    <mergeCell ref="F42:G42"/>
    <mergeCell ref="H42:I42"/>
    <mergeCell ref="A43:E43"/>
    <mergeCell ref="F43:G44"/>
    <mergeCell ref="H43:I44"/>
    <mergeCell ref="J43:J44"/>
    <mergeCell ref="A44:E44"/>
    <mergeCell ref="A45:E45"/>
    <mergeCell ref="F45:G45"/>
    <mergeCell ref="H45:I45"/>
    <mergeCell ref="J45:J47"/>
    <mergeCell ref="A46:E46"/>
    <mergeCell ref="F46:G46"/>
    <mergeCell ref="H46:I46"/>
    <mergeCell ref="A47:E47"/>
    <mergeCell ref="F47:G47"/>
    <mergeCell ref="H47:I47"/>
    <mergeCell ref="A48:E48"/>
    <mergeCell ref="F48:G49"/>
    <mergeCell ref="H48:I49"/>
    <mergeCell ref="J48:J49"/>
    <mergeCell ref="A49:E49"/>
    <mergeCell ref="A50:E50"/>
    <mergeCell ref="F50:G51"/>
    <mergeCell ref="H50:I51"/>
    <mergeCell ref="J50:J51"/>
    <mergeCell ref="A51:E51"/>
    <mergeCell ref="A52:E52"/>
    <mergeCell ref="F52:G53"/>
    <mergeCell ref="H52:I53"/>
    <mergeCell ref="J52:J53"/>
    <mergeCell ref="A53:E53"/>
    <mergeCell ref="A54:E54"/>
    <mergeCell ref="F54:G55"/>
    <mergeCell ref="H54:I55"/>
    <mergeCell ref="J54:J55"/>
    <mergeCell ref="A55:E55"/>
    <mergeCell ref="A56:E56"/>
    <mergeCell ref="F56:G57"/>
    <mergeCell ref="H56:I57"/>
    <mergeCell ref="J56:J57"/>
    <mergeCell ref="A57:E57"/>
    <mergeCell ref="A58:E58"/>
    <mergeCell ref="F58:G59"/>
    <mergeCell ref="H58:I59"/>
    <mergeCell ref="J58:J59"/>
    <mergeCell ref="A59:E59"/>
    <mergeCell ref="A60:E60"/>
    <mergeCell ref="F60:G61"/>
    <mergeCell ref="H60:I61"/>
    <mergeCell ref="J60:J61"/>
    <mergeCell ref="A61:E61"/>
    <mergeCell ref="A64:J64"/>
    <mergeCell ref="A65:J65"/>
    <mergeCell ref="A66:J66"/>
  </mergeCells>
  <pageMargins left="0.147638" right="0.147638" top="0.206693" bottom="0.206693" header="0.0" footer="0.0"/>
  <pageSetup paperSize="9" orientation="portrait"/>
  <rowBreaks count="0" manualBreakCount="0">
    </rowBreaks>
</worksheet>
</file>