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<sst xmlns="http://schemas.openxmlformats.org/spreadsheetml/2006/main" count="101" uniqueCount="101">
  <si>
    <t xml:space="preserve"/>
  </si>
  <si>
    <t xml:space="preserve">QAB100</t>
  </si>
  <si>
    <t xml:space="preserve">m²</t>
  </si>
  <si>
    <t xml:space="preserve">Coberta plana transitable, no ventilada, amb tarima de compòsit (WPC) per a exterior. Impermeabilització amb làmines d'EPDM, sobre suport continu de panell contralaminat de fusta (CLT), alleugerit, amb aïllament incorporat.</t>
  </si>
  <si>
    <r>
      <rPr>
        <sz val="8.25"/>
        <color rgb="FF000000"/>
        <rFont val="Arial"/>
        <family val="2"/>
      </rPr>
      <t xml:space="preserve">Coberta plana transitable, no ventilada, amb tarima de compòsit (WPC) per a exterior, tipus convencional, pendent del 1% al 5%. CAPA SEPARADORA SOTA FORMACIÓ DE PENDENTS: làmina de polietilè d'alta densitat (PEAD/HDPE), de 0,75 mm d'espessor i 705 g/m²; FORMACIÓ DE PENDENTS: mitjançant vorada de tremujals, aiguafons i juntes amb mestres de maó ceràmic buit doble i capa de formigó lleuger, de resistència a compressió 1,5 MPa i 480 kg/m³ de densitat, premesclat amb argila expandida de granulometria entre 3 i 9 mm, ciment gris i additius, amb espessor medi de 3 cm; IMPERMEABILITZACIÓ: tipus monocapa, no adherida, formada per una làmina de cautxú sintètic EPDM d'alta densitat, de 1,2 mm d'espessor, fixada al suport en perímetre i junts i cavalcaments fixats amb cinta autoadhesiva, de cautxú sintètic EPDM i 76 mm d'amplada, prèvia aplicació d'emprimació amb base dissolvent; CAPA SEPARADORA SOTA PROTECCIÓ: geotèxtil no teixit compost per fibres de polièster unides per tiretes, GEOFIM 200 "CHOVA", (200 g/m²); CAPA DE PROTECCIÓ: tarima per a exterior, formada per taules massisses de fusta tecnològica (WPC) amb fibres de fusta i polietilè, de 20x127x2440 mm, una cara vista amb textura de fusta, fixades amb sistema de fixació oculta, sobre llistons de fusta de pi, amb classe d'ús 4 segons UNE-EN 335 de 35x45 mm, separats entre ells 300 cm i fixats amb tacs metàl·lics expansius i tirafons a capa de regularització de morter de ciment, industrial, M-5 de 3 cm d'espessor, arremolinada i neta. Inclús clips i cargols d'acer inoxidable per a subjecció dels posts a les llates d'empostissar i cinta bituminosa impermeabilitzant per a protecció de les llates d'empostissar. El preu no inclou l'execució i el segellat dels junts ni l'execució d'acabats en les trobades amb paraments i desaigües.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</si>
  <si>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</si>
  <si>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</si>
  <si>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</si>
  <si>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</si>
  <si>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</si>
  <si>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</si>
  <si>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</si>
  <si>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mt15dan600a</t>
  </si>
  <si>
    <t xml:space="preserve">m²</t>
  </si>
  <si>
    <t xml:space="preserve">Làmina de polietilè d'alta densitat (PEAD/HDPE), de 0,75 mm d'espessor i 705 g/m², Euroclasse E de reacció al foc.</t>
  </si>
  <si>
    <t xml:space="preserve">mt04lcc010c</t>
  </si>
  <si>
    <t xml:space="preserve">U</t>
  </si>
  <si>
    <t xml:space="preserve">Maó ceràmic buit (totxana), per revestir, 29x14x9 cm, per a ús en fàbrica protegida (peça P), densitat 805 kg/m³, segons UNE-EN 771-1.</t>
  </si>
  <si>
    <t xml:space="preserve">mt10hlw020a</t>
  </si>
  <si>
    <t xml:space="preserve">m³</t>
  </si>
  <si>
    <t xml:space="preserve">Formigó lleuger, de resistència a compressió 1,5 MPa i 480 kg/m³ de densitat, premesclat amb argila expandida de granulometria entre 3 i 9 mm, ciment gris i additius.</t>
  </si>
  <si>
    <t xml:space="preserve">mt16pea020b</t>
  </si>
  <si>
    <t xml:space="preserve">m²</t>
  </si>
  <si>
    <t xml:space="preserve">Panell rígid de poliestirè expandit, segons UNE-EN 13163, mecanitzat lateral recte, de 20 mm d'espessor, resistència tèrmica 0,55 m²K/W, conductivitat tèrmica 0,036 W/(mK), per junta de dilatació.</t>
  </si>
  <si>
    <t xml:space="preserve">mt15dan610a</t>
  </si>
  <si>
    <t xml:space="preserve">m²</t>
  </si>
  <si>
    <t xml:space="preserve">Làmina de cautxú sintètic EPDM d'alta densitat, de 1,2 mm d'espessor, amb resistència a l'envelliment i als rajos UV.</t>
  </si>
  <si>
    <t xml:space="preserve">mt15dan630a</t>
  </si>
  <si>
    <t xml:space="preserve">l</t>
  </si>
  <si>
    <t xml:space="preserve">Emprimació amb base dissolvent, per a neteja de cavalcaments en làmines de cautxú sintètic EPDM d'alta densitat.</t>
  </si>
  <si>
    <t xml:space="preserve">mt15dan620a</t>
  </si>
  <si>
    <t xml:space="preserve">m</t>
  </si>
  <si>
    <t xml:space="preserve">Cinta autoadhesiva, de cautxú sintètic EPDM, 76 mm d'amplada i 0,75 mm de gruix, per a segellat d'encavallaments en làmines de cautxú sintètic EPDM d'alta densitat.</t>
  </si>
  <si>
    <t xml:space="preserve">mt14gsa020hf</t>
  </si>
  <si>
    <t xml:space="preserve">m²</t>
  </si>
  <si>
    <t xml:space="preserve">Geotèxtil no teixit compost per fibres de polièster unides per tiretes, GEOFIM 200 "CHOVA", amb una resistència a la tracció longitudinal de 1,63 kN/m, una resistència a la tracció transversal de 2,08 kN/m, una obertura de con a l'assaig de perforació dinàmica segons UNE-EN ISO 13433 inferior a 27 mm, resistència CBR a punxonament 0,4 kN i una massa superficial de 200 g/m², segons UNE-EN 13252.</t>
  </si>
  <si>
    <t xml:space="preserve">mt09mor010c</t>
  </si>
  <si>
    <t xml:space="preserve">m³</t>
  </si>
  <si>
    <t xml:space="preserve">Morter de ciment CEM II/B-P 32,5 N tipus M-5, confeccionat en obra con 250 kg/m³ de ciment i una proporció en volum 1/6.</t>
  </si>
  <si>
    <t xml:space="preserve">mt18mva015b</t>
  </si>
  <si>
    <t xml:space="preserve">m</t>
  </si>
  <si>
    <t xml:space="preserve">Llistó de fusta de pi, de 35x45 mm, tractada en autoclau, amb classe d'ús 4 segons UNE-EN 335, per a suport i fixació de les tarimes d'exterior.</t>
  </si>
  <si>
    <t xml:space="preserve">mt18acc070</t>
  </si>
  <si>
    <t xml:space="preserve">m</t>
  </si>
  <si>
    <t xml:space="preserve">Cinta bituminosa impermeabilitzant, per a l'atenuació acústica dels efectes sonors en tarimes exteriors.</t>
  </si>
  <si>
    <t xml:space="preserve">mt18fmp010a</t>
  </si>
  <si>
    <t xml:space="preserve">m²</t>
  </si>
  <si>
    <t xml:space="preserve">Taules massisses de fusta tecnològica (WPC) amb fibres de fusta i polietilè, de 20x127x2440 mm, una cara vista amb textura de fusta i ranures laterals, segons UNE-EN 15534-4.</t>
  </si>
  <si>
    <t xml:space="preserve">mt18acc020</t>
  </si>
  <si>
    <t xml:space="preserve">U</t>
  </si>
  <si>
    <t xml:space="preserve">Kit d'encaix per a tarima exterior, compost per clip d'acer inoxidable, en forma d'omega, per a l'acoblament dels posts, i cargol d'acer inoxidable, per a fixació del clip a la llata d'empostissar.</t>
  </si>
  <si>
    <t xml:space="preserve">mt18mva085a</t>
  </si>
  <si>
    <t xml:space="preserve">U</t>
  </si>
  <si>
    <t xml:space="preserve">Tac expansiu metàl·lic i tirafons, per a fixació de llates d'empostissar o corretges de fusta sobre suport base de formigó.</t>
  </si>
  <si>
    <t xml:space="preserve">Subtotal materials:</t>
  </si>
  <si>
    <t xml:space="preserve">Equip i maquinària</t>
  </si>
  <si>
    <t xml:space="preserve">mq06hor010</t>
  </si>
  <si>
    <t xml:space="preserve">h</t>
  </si>
  <si>
    <t xml:space="preserve">Formigonera.</t>
  </si>
  <si>
    <t xml:space="preserve">Subtotal equip i maquinària: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</si>
  <si>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</si>
  <si>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</si>
  <si>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</si>
  <si>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</si>
  <si>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</si>
  <si>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</si>
  <si>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</si>
  <si>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mo029</t>
  </si>
  <si>
    <t xml:space="preserve">h</t>
  </si>
  <si>
    <t xml:space="preserve">Oficial 1ª aplicador de làmines impermeabilitzants.</t>
  </si>
  <si>
    <t xml:space="preserve">mo067</t>
  </si>
  <si>
    <t xml:space="preserve">h</t>
  </si>
  <si>
    <t xml:space="preserve">Ajudant aplicador de làmines impermeabilitzants.</t>
  </si>
  <si>
    <t xml:space="preserve">mo017</t>
  </si>
  <si>
    <t xml:space="preserve">h</t>
  </si>
  <si>
    <t xml:space="preserve">Oficial 1ª fuster.</t>
  </si>
  <si>
    <t xml:space="preserve">mo058</t>
  </si>
  <si>
    <t xml:space="preserve">h</t>
  </si>
  <si>
    <t xml:space="preserve">Ajudant fuster.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</si>
  <si>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</si>
  <si>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</si>
  <si>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</si>
  <si>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</si>
  <si>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</si>
  <si>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Referència norma UNE i Títol de la norma transposició de norma harmonitzada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</si>
  <si>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</si>
  <si>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</si>
  <si>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</si>
  <si>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771-1:2011/A1:2016</t>
  </si>
  <si>
    <t xml:space="preserve">2+/4</t>
  </si>
  <si>
    <t xml:space="preserve">Especificaciones de piezas para fábrica de albañilería. Parte 1: Piezas de arcilla cocida</t>
  </si>
  <si>
    <t xml:space="preserve">UNE-EN 13163:2013/A1:2015</t>
  </si>
  <si>
    <t xml:space="preserve">1/3/4</t>
  </si>
  <si>
    <t xml:space="preserve">Productos aislantes térmicos para aplicaciones en la edificación. Productos manufacturados de poliestireno expandido (EPS). Especificación.</t>
  </si>
  <si>
    <t xml:space="preserve">UNE-EN 13252:2001</t>
  </si>
  <si>
    <t xml:space="preserve">2+/4</t>
  </si>
  <si>
    <t xml:space="preserve">Geotextiles y productos relacionados. Requisitos para su uso en sistemas de drenaje.</t>
  </si>
  <si>
    <t xml:space="preserve">UNE-EN 13252:2001/A1:2005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</si>
  <si>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 i inici del període de coexistència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</si>
  <si>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del període de coexistència / entrada en vigor marcat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</si>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</sst>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76" customWidth="1"/>
    <col min="3" max="3" width="1.53" customWidth="1"/>
    <col min="4" max="4" width="5.10" customWidth="1"/>
    <col min="5" max="5" width="72.59" customWidth="1"/>
    <col min="6" max="6" width="2.21" customWidth="1"/>
    <col min="7" max="7" width="12.24" customWidth="1"/>
    <col min="8" max="8" width="12.75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</row>
    <row r="5" spans="1:9" ht="139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8"/>
      <c r="I9" s="8"/>
    </row>
    <row r="10" spans="1:9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1"/>
      <c r="H10" s="12">
        <v>2.92</v>
      </c>
      <c r="I10" s="12">
        <f ca="1">ROUND(INDIRECT(ADDRESS(ROW()+(0), COLUMN()+(-3), 1))*INDIRECT(ADDRESS(ROW()+(0), COLUMN()+(-1), 1)), 2)</f>
        <v>3.07</v>
      </c>
    </row>
    <row r="11" spans="1:9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3</v>
      </c>
      <c r="G11" s="11"/>
      <c r="H11" s="12">
        <v>0.16</v>
      </c>
      <c r="I11" s="12">
        <f ca="1">ROUND(INDIRECT(ADDRESS(ROW()+(0), COLUMN()+(-3), 1))*INDIRECT(ADDRESS(ROW()+(0), COLUMN()+(-1), 1)), 2)</f>
        <v>0.48</v>
      </c>
    </row>
    <row r="12" spans="1:9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0.03</v>
      </c>
      <c r="G12" s="11"/>
      <c r="H12" s="12">
        <v>210.9</v>
      </c>
      <c r="I12" s="12">
        <f ca="1">ROUND(INDIRECT(ADDRESS(ROW()+(0), COLUMN()+(-3), 1))*INDIRECT(ADDRESS(ROW()+(0), COLUMN()+(-1), 1)), 2)</f>
        <v>6.33</v>
      </c>
    </row>
    <row r="13" spans="1:9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0.01</v>
      </c>
      <c r="G13" s="11"/>
      <c r="H13" s="12">
        <v>1.34</v>
      </c>
      <c r="I13" s="12">
        <f ca="1">ROUND(INDIRECT(ADDRESS(ROW()+(0), COLUMN()+(-3), 1))*INDIRECT(ADDRESS(ROW()+(0), COLUMN()+(-1), 1)), 2)</f>
        <v>0.01</v>
      </c>
    </row>
    <row r="14" spans="1:9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1.1</v>
      </c>
      <c r="G14" s="11"/>
      <c r="H14" s="12">
        <v>9.58</v>
      </c>
      <c r="I14" s="12">
        <f ca="1">ROUND(INDIRECT(ADDRESS(ROW()+(0), COLUMN()+(-3), 1))*INDIRECT(ADDRESS(ROW()+(0), COLUMN()+(-1), 1)), 2)</f>
        <v>10.54</v>
      </c>
    </row>
    <row r="15" spans="1:9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0.001</v>
      </c>
      <c r="G15" s="11"/>
      <c r="H15" s="12">
        <v>11.97</v>
      </c>
      <c r="I15" s="12">
        <f ca="1">ROUND(INDIRECT(ADDRESS(ROW()+(0), COLUMN()+(-3), 1))*INDIRECT(ADDRESS(ROW()+(0), COLUMN()+(-1), 1)), 2)</f>
        <v>0.01</v>
      </c>
    </row>
    <row r="16" spans="1:9" ht="24.0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0.1</v>
      </c>
      <c r="G16" s="11"/>
      <c r="H16" s="12">
        <v>4.39</v>
      </c>
      <c r="I16" s="12">
        <f ca="1">ROUND(INDIRECT(ADDRESS(ROW()+(0), COLUMN()+(-3), 1))*INDIRECT(ADDRESS(ROW()+(0), COLUMN()+(-1), 1)), 2)</f>
        <v>0.44</v>
      </c>
    </row>
    <row r="17" spans="1:9" ht="55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1.05</v>
      </c>
      <c r="G17" s="11"/>
      <c r="H17" s="12">
        <v>0.72</v>
      </c>
      <c r="I17" s="12">
        <f ca="1">ROUND(INDIRECT(ADDRESS(ROW()+(0), COLUMN()+(-3), 1))*INDIRECT(ADDRESS(ROW()+(0), COLUMN()+(-1), 1)), 2)</f>
        <v>0.76</v>
      </c>
    </row>
    <row r="18" spans="1:9" ht="24.0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1">
        <v>0.03</v>
      </c>
      <c r="G18" s="11"/>
      <c r="H18" s="12">
        <v>115.3</v>
      </c>
      <c r="I18" s="12">
        <f ca="1">ROUND(INDIRECT(ADDRESS(ROW()+(0), COLUMN()+(-3), 1))*INDIRECT(ADDRESS(ROW()+(0), COLUMN()+(-1), 1)), 2)</f>
        <v>3.46</v>
      </c>
    </row>
    <row r="19" spans="1:9" ht="24.0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1">
        <v>3.5</v>
      </c>
      <c r="G19" s="11"/>
      <c r="H19" s="12">
        <v>1.63</v>
      </c>
      <c r="I19" s="12">
        <f ca="1">ROUND(INDIRECT(ADDRESS(ROW()+(0), COLUMN()+(-3), 1))*INDIRECT(ADDRESS(ROW()+(0), COLUMN()+(-1), 1)), 2)</f>
        <v>5.71</v>
      </c>
    </row>
    <row r="20" spans="1:9" ht="24.00" thickBot="1" customHeight="1">
      <c r="A20" s="1" t="s">
        <v>42</v>
      </c>
      <c r="B20" s="1"/>
      <c r="C20" s="10" t="s">
        <v>43</v>
      </c>
      <c r="D20" s="10"/>
      <c r="E20" s="1" t="s">
        <v>44</v>
      </c>
      <c r="F20" s="11">
        <v>3.5</v>
      </c>
      <c r="G20" s="11"/>
      <c r="H20" s="12">
        <v>0.89</v>
      </c>
      <c r="I20" s="12">
        <f ca="1">ROUND(INDIRECT(ADDRESS(ROW()+(0), COLUMN()+(-3), 1))*INDIRECT(ADDRESS(ROW()+(0), COLUMN()+(-1), 1)), 2)</f>
        <v>3.12</v>
      </c>
    </row>
    <row r="21" spans="1:9" ht="34.50" thickBot="1" customHeight="1">
      <c r="A21" s="1" t="s">
        <v>45</v>
      </c>
      <c r="B21" s="1"/>
      <c r="C21" s="10" t="s">
        <v>46</v>
      </c>
      <c r="D21" s="10"/>
      <c r="E21" s="1" t="s">
        <v>47</v>
      </c>
      <c r="F21" s="11">
        <v>1.05</v>
      </c>
      <c r="G21" s="11"/>
      <c r="H21" s="12">
        <v>56.44</v>
      </c>
      <c r="I21" s="12">
        <f ca="1">ROUND(INDIRECT(ADDRESS(ROW()+(0), COLUMN()+(-3), 1))*INDIRECT(ADDRESS(ROW()+(0), COLUMN()+(-1), 1)), 2)</f>
        <v>59.26</v>
      </c>
    </row>
    <row r="22" spans="1:9" ht="34.50" thickBot="1" customHeight="1">
      <c r="A22" s="1" t="s">
        <v>48</v>
      </c>
      <c r="B22" s="1"/>
      <c r="C22" s="10" t="s">
        <v>49</v>
      </c>
      <c r="D22" s="10"/>
      <c r="E22" s="1" t="s">
        <v>50</v>
      </c>
      <c r="F22" s="11">
        <v>20</v>
      </c>
      <c r="G22" s="11"/>
      <c r="H22" s="12">
        <v>0.34</v>
      </c>
      <c r="I22" s="12">
        <f ca="1">ROUND(INDIRECT(ADDRESS(ROW()+(0), COLUMN()+(-3), 1))*INDIRECT(ADDRESS(ROW()+(0), COLUMN()+(-1), 1)), 2)</f>
        <v>6.8</v>
      </c>
    </row>
    <row r="23" spans="1:9" ht="24.00" thickBot="1" customHeight="1">
      <c r="A23" s="1" t="s">
        <v>51</v>
      </c>
      <c r="B23" s="1"/>
      <c r="C23" s="10" t="s">
        <v>52</v>
      </c>
      <c r="D23" s="10"/>
      <c r="E23" s="1" t="s">
        <v>53</v>
      </c>
      <c r="F23" s="13">
        <v>7</v>
      </c>
      <c r="G23" s="13"/>
      <c r="H23" s="14">
        <v>1.2</v>
      </c>
      <c r="I23" s="14">
        <f ca="1">ROUND(INDIRECT(ADDRESS(ROW()+(0), COLUMN()+(-3), 1))*INDIRECT(ADDRESS(ROW()+(0), COLUMN()+(-1), 1)), 2)</f>
        <v>8.4</v>
      </c>
    </row>
    <row r="24" spans="1:9" ht="13.50" thickBot="1" customHeight="1">
      <c r="A24" s="15"/>
      <c r="B24" s="15"/>
      <c r="C24" s="15"/>
      <c r="D24" s="15"/>
      <c r="E24" s="15"/>
      <c r="F24" s="9" t="s">
        <v>54</v>
      </c>
      <c r="G24" s="9"/>
      <c r="H24" s="9"/>
      <c r="I24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108.39</v>
      </c>
    </row>
    <row r="25" spans="1:9" ht="13.50" thickBot="1" customHeight="1">
      <c r="A25" s="15">
        <v>2</v>
      </c>
      <c r="B25" s="15"/>
      <c r="C25" s="15"/>
      <c r="D25" s="15"/>
      <c r="E25" s="18" t="s">
        <v>55</v>
      </c>
      <c r="F25" s="18"/>
      <c r="G25" s="18"/>
      <c r="H25" s="15"/>
      <c r="I25" s="15"/>
    </row>
    <row r="26" spans="1:9" ht="13.50" thickBot="1" customHeight="1">
      <c r="A26" s="1" t="s">
        <v>56</v>
      </c>
      <c r="B26" s="1"/>
      <c r="C26" s="10" t="s">
        <v>57</v>
      </c>
      <c r="D26" s="10"/>
      <c r="E26" s="1" t="s">
        <v>58</v>
      </c>
      <c r="F26" s="13">
        <v>0.021</v>
      </c>
      <c r="G26" s="13"/>
      <c r="H26" s="14">
        <v>1.68</v>
      </c>
      <c r="I26" s="14">
        <f ca="1">ROUND(INDIRECT(ADDRESS(ROW()+(0), COLUMN()+(-3), 1))*INDIRECT(ADDRESS(ROW()+(0), COLUMN()+(-1), 1)), 2)</f>
        <v>0.04</v>
      </c>
    </row>
    <row r="27" spans="1:9" ht="13.50" thickBot="1" customHeight="1">
      <c r="A27" s="15"/>
      <c r="B27" s="15"/>
      <c r="C27" s="15"/>
      <c r="D27" s="15"/>
      <c r="E27" s="15"/>
      <c r="F27" s="9" t="s">
        <v>59</v>
      </c>
      <c r="G27" s="9"/>
      <c r="H27" s="9"/>
      <c r="I27" s="17">
        <f ca="1">ROUND(SUM(INDIRECT(ADDRESS(ROW()+(-1), COLUMN()+(0), 1))), 2)</f>
        <v>0.04</v>
      </c>
    </row>
    <row r="28" spans="1:9" ht="13.50" thickBot="1" customHeight="1">
      <c r="A28" s="15">
        <v>3</v>
      </c>
      <c r="B28" s="15"/>
      <c r="C28" s="15"/>
      <c r="D28" s="15"/>
      <c r="E28" s="18" t="s">
        <v>60</v>
      </c>
      <c r="F28" s="18"/>
      <c r="G28" s="18"/>
      <c r="H28" s="15"/>
      <c r="I28" s="15"/>
    </row>
    <row r="29" spans="1:9" ht="13.50" thickBot="1" customHeight="1">
      <c r="A29" s="1" t="s">
        <v>61</v>
      </c>
      <c r="B29" s="1"/>
      <c r="C29" s="10" t="s">
        <v>62</v>
      </c>
      <c r="D29" s="10"/>
      <c r="E29" s="1" t="s">
        <v>63</v>
      </c>
      <c r="F29" s="11">
        <v>0.127</v>
      </c>
      <c r="G29" s="11"/>
      <c r="H29" s="12">
        <v>24.5</v>
      </c>
      <c r="I29" s="12">
        <f ca="1">ROUND(INDIRECT(ADDRESS(ROW()+(0), COLUMN()+(-3), 1))*INDIRECT(ADDRESS(ROW()+(0), COLUMN()+(-1), 1)), 2)</f>
        <v>3.11</v>
      </c>
    </row>
    <row r="30" spans="1:9" ht="13.50" thickBot="1" customHeight="1">
      <c r="A30" s="1" t="s">
        <v>64</v>
      </c>
      <c r="B30" s="1"/>
      <c r="C30" s="10" t="s">
        <v>65</v>
      </c>
      <c r="D30" s="10"/>
      <c r="E30" s="1" t="s">
        <v>66</v>
      </c>
      <c r="F30" s="11">
        <v>0.127</v>
      </c>
      <c r="G30" s="11"/>
      <c r="H30" s="12">
        <v>20.46</v>
      </c>
      <c r="I30" s="12">
        <f ca="1">ROUND(INDIRECT(ADDRESS(ROW()+(0), COLUMN()+(-3), 1))*INDIRECT(ADDRESS(ROW()+(0), COLUMN()+(-1), 1)), 2)</f>
        <v>2.6</v>
      </c>
    </row>
    <row r="31" spans="1:9" ht="13.50" thickBot="1" customHeight="1">
      <c r="A31" s="1" t="s">
        <v>67</v>
      </c>
      <c r="B31" s="1"/>
      <c r="C31" s="10" t="s">
        <v>68</v>
      </c>
      <c r="D31" s="10"/>
      <c r="E31" s="1" t="s">
        <v>69</v>
      </c>
      <c r="F31" s="11">
        <v>0.14</v>
      </c>
      <c r="G31" s="11"/>
      <c r="H31" s="12">
        <v>24.5</v>
      </c>
      <c r="I31" s="12">
        <f ca="1">ROUND(INDIRECT(ADDRESS(ROW()+(0), COLUMN()+(-3), 1))*INDIRECT(ADDRESS(ROW()+(0), COLUMN()+(-1), 1)), 2)</f>
        <v>3.43</v>
      </c>
    </row>
    <row r="32" spans="1:9" ht="13.50" thickBot="1" customHeight="1">
      <c r="A32" s="1" t="s">
        <v>70</v>
      </c>
      <c r="B32" s="1"/>
      <c r="C32" s="10" t="s">
        <v>71</v>
      </c>
      <c r="D32" s="10"/>
      <c r="E32" s="1" t="s">
        <v>72</v>
      </c>
      <c r="F32" s="11">
        <v>0.14</v>
      </c>
      <c r="G32" s="11"/>
      <c r="H32" s="12">
        <v>21.75</v>
      </c>
      <c r="I32" s="12">
        <f ca="1">ROUND(INDIRECT(ADDRESS(ROW()+(0), COLUMN()+(-3), 1))*INDIRECT(ADDRESS(ROW()+(0), COLUMN()+(-1), 1)), 2)</f>
        <v>3.05</v>
      </c>
    </row>
    <row r="33" spans="1:9" ht="13.50" thickBot="1" customHeight="1">
      <c r="A33" s="1" t="s">
        <v>73</v>
      </c>
      <c r="B33" s="1"/>
      <c r="C33" s="10" t="s">
        <v>74</v>
      </c>
      <c r="D33" s="10"/>
      <c r="E33" s="1" t="s">
        <v>75</v>
      </c>
      <c r="F33" s="11">
        <v>0.634</v>
      </c>
      <c r="G33" s="11"/>
      <c r="H33" s="12">
        <v>24.94</v>
      </c>
      <c r="I33" s="12">
        <f ca="1">ROUND(INDIRECT(ADDRESS(ROW()+(0), COLUMN()+(-3), 1))*INDIRECT(ADDRESS(ROW()+(0), COLUMN()+(-1), 1)), 2)</f>
        <v>15.81</v>
      </c>
    </row>
    <row r="34" spans="1:9" ht="13.50" thickBot="1" customHeight="1">
      <c r="A34" s="1" t="s">
        <v>76</v>
      </c>
      <c r="B34" s="1"/>
      <c r="C34" s="10" t="s">
        <v>77</v>
      </c>
      <c r="D34" s="10"/>
      <c r="E34" s="1" t="s">
        <v>78</v>
      </c>
      <c r="F34" s="13">
        <v>0.634</v>
      </c>
      <c r="G34" s="13"/>
      <c r="H34" s="14">
        <v>21.92</v>
      </c>
      <c r="I34" s="14">
        <f ca="1">ROUND(INDIRECT(ADDRESS(ROW()+(0), COLUMN()+(-3), 1))*INDIRECT(ADDRESS(ROW()+(0), COLUMN()+(-1), 1)), 2)</f>
        <v>13.9</v>
      </c>
    </row>
    <row r="35" spans="1:9" ht="13.50" thickBot="1" customHeight="1">
      <c r="A35" s="15"/>
      <c r="B35" s="15"/>
      <c r="C35" s="15"/>
      <c r="D35" s="15"/>
      <c r="E35" s="15"/>
      <c r="F35" s="9" t="s">
        <v>79</v>
      </c>
      <c r="G35" s="9"/>
      <c r="H35" s="9"/>
      <c r="I35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41.9</v>
      </c>
    </row>
    <row r="36" spans="1:9" ht="13.50" thickBot="1" customHeight="1">
      <c r="A36" s="15">
        <v>4</v>
      </c>
      <c r="B36" s="15"/>
      <c r="C36" s="15"/>
      <c r="D36" s="15"/>
      <c r="E36" s="18" t="s">
        <v>80</v>
      </c>
      <c r="F36" s="18"/>
      <c r="G36" s="18"/>
      <c r="H36" s="15"/>
      <c r="I36" s="15"/>
    </row>
    <row r="37" spans="1:9" ht="13.50" thickBot="1" customHeight="1">
      <c r="A37" s="19"/>
      <c r="B37" s="19"/>
      <c r="C37" s="20" t="s">
        <v>81</v>
      </c>
      <c r="D37" s="20"/>
      <c r="E37" s="19" t="s">
        <v>82</v>
      </c>
      <c r="F37" s="13">
        <v>2</v>
      </c>
      <c r="G37" s="13"/>
      <c r="H37" s="14">
        <f ca="1">ROUND(SUM(INDIRECT(ADDRESS(ROW()+(-2), COLUMN()+(1), 1)),INDIRECT(ADDRESS(ROW()+(-10), COLUMN()+(1), 1)),INDIRECT(ADDRESS(ROW()+(-13), COLUMN()+(1), 1))), 2)</f>
        <v>150.33</v>
      </c>
      <c r="I37" s="14">
        <f ca="1">ROUND(INDIRECT(ADDRESS(ROW()+(0), COLUMN()+(-3), 1))*INDIRECT(ADDRESS(ROW()+(0), COLUMN()+(-1), 1))/100, 2)</f>
        <v>3.01</v>
      </c>
    </row>
    <row r="38" spans="1:9" ht="13.50" thickBot="1" customHeight="1">
      <c r="A38" s="8"/>
      <c r="B38" s="8"/>
      <c r="C38" s="8"/>
      <c r="D38" s="8"/>
      <c r="E38" s="8"/>
      <c r="F38" s="21" t="s">
        <v>83</v>
      </c>
      <c r="G38" s="21"/>
      <c r="H38" s="21"/>
      <c r="I38" s="22">
        <f ca="1">ROUND(SUM(INDIRECT(ADDRESS(ROW()+(-1), COLUMN()+(0), 1)),INDIRECT(ADDRESS(ROW()+(-3), COLUMN()+(0), 1)),INDIRECT(ADDRESS(ROW()+(-11), COLUMN()+(0), 1)),INDIRECT(ADDRESS(ROW()+(-14), COLUMN()+(0), 1))), 2)</f>
        <v>153.34</v>
      </c>
    </row>
    <row r="41" spans="1:9" ht="13.50" thickBot="1" customHeight="1">
      <c r="A41" s="23" t="s">
        <v>84</v>
      </c>
      <c r="B41" s="23"/>
      <c r="C41" s="23"/>
      <c r="D41" s="23"/>
      <c r="E41" s="23"/>
      <c r="F41" s="23"/>
      <c r="G41" s="23" t="s">
        <v>85</v>
      </c>
      <c r="H41" s="23" t="s">
        <v>86</v>
      </c>
      <c r="I41" s="23" t="s">
        <v>87</v>
      </c>
    </row>
    <row r="42" spans="1:9" ht="13.50" thickBot="1" customHeight="1">
      <c r="A42" s="24" t="s">
        <v>88</v>
      </c>
      <c r="B42" s="24"/>
      <c r="C42" s="24"/>
      <c r="D42" s="24"/>
      <c r="E42" s="24"/>
      <c r="F42" s="24"/>
      <c r="G42" s="25">
        <v>1.06202e+006</v>
      </c>
      <c r="H42" s="25">
        <v>1.06202e+006</v>
      </c>
      <c r="I42" s="25" t="s">
        <v>89</v>
      </c>
    </row>
    <row r="43" spans="1:9" ht="13.50" thickBot="1" customHeight="1">
      <c r="A43" s="26" t="s">
        <v>90</v>
      </c>
      <c r="B43" s="26"/>
      <c r="C43" s="26"/>
      <c r="D43" s="26"/>
      <c r="E43" s="26"/>
      <c r="F43" s="26"/>
      <c r="G43" s="27"/>
      <c r="H43" s="27"/>
      <c r="I43" s="27"/>
    </row>
    <row r="44" spans="1:9" ht="13.50" thickBot="1" customHeight="1">
      <c r="A44" s="24" t="s">
        <v>91</v>
      </c>
      <c r="B44" s="24"/>
      <c r="C44" s="24"/>
      <c r="D44" s="24"/>
      <c r="E44" s="24"/>
      <c r="F44" s="24"/>
      <c r="G44" s="25">
        <v>1.07202e+006</v>
      </c>
      <c r="H44" s="25">
        <v>1.07202e+006</v>
      </c>
      <c r="I44" s="25" t="s">
        <v>92</v>
      </c>
    </row>
    <row r="45" spans="1:9" ht="24.00" thickBot="1" customHeight="1">
      <c r="A45" s="26" t="s">
        <v>93</v>
      </c>
      <c r="B45" s="26"/>
      <c r="C45" s="26"/>
      <c r="D45" s="26"/>
      <c r="E45" s="26"/>
      <c r="F45" s="26"/>
      <c r="G45" s="27"/>
      <c r="H45" s="27"/>
      <c r="I45" s="27"/>
    </row>
    <row r="46" spans="1:9" ht="13.50" thickBot="1" customHeight="1">
      <c r="A46" s="24" t="s">
        <v>94</v>
      </c>
      <c r="B46" s="24"/>
      <c r="C46" s="24"/>
      <c r="D46" s="24"/>
      <c r="E46" s="24"/>
      <c r="F46" s="24"/>
      <c r="G46" s="25">
        <v>1.102e+006</v>
      </c>
      <c r="H46" s="25">
        <v>1.102e+006</v>
      </c>
      <c r="I46" s="25" t="s">
        <v>95</v>
      </c>
    </row>
    <row r="47" spans="1:9" ht="13.50" thickBot="1" customHeight="1">
      <c r="A47" s="28" t="s">
        <v>96</v>
      </c>
      <c r="B47" s="28"/>
      <c r="C47" s="28"/>
      <c r="D47" s="28"/>
      <c r="E47" s="28"/>
      <c r="F47" s="28"/>
      <c r="G47" s="29"/>
      <c r="H47" s="29"/>
      <c r="I47" s="29"/>
    </row>
    <row r="48" spans="1:9" ht="13.50" thickBot="1" customHeight="1">
      <c r="A48" s="26" t="s">
        <v>97</v>
      </c>
      <c r="B48" s="26"/>
      <c r="C48" s="26"/>
      <c r="D48" s="26"/>
      <c r="E48" s="26"/>
      <c r="F48" s="26"/>
      <c r="G48" s="27">
        <v>162006</v>
      </c>
      <c r="H48" s="27">
        <v>162007</v>
      </c>
      <c r="I48" s="27"/>
    </row>
    <row r="51" spans="1:1" ht="33.75" thickBot="1" customHeight="1">
      <c r="A51" s="1" t="s">
        <v>98</v>
      </c>
      <c r="B51" s="1"/>
      <c r="C51" s="1"/>
      <c r="D51" s="1"/>
      <c r="E51" s="1"/>
      <c r="F51" s="1"/>
      <c r="G51" s="1"/>
      <c r="H51" s="1"/>
      <c r="I51" s="1"/>
    </row>
    <row r="52" spans="1:1" ht="33.75" thickBot="1" customHeight="1">
      <c r="A52" s="1" t="s">
        <v>99</v>
      </c>
      <c r="B52" s="1"/>
      <c r="C52" s="1"/>
      <c r="D52" s="1"/>
      <c r="E52" s="1"/>
      <c r="F52" s="1"/>
      <c r="G52" s="1"/>
      <c r="H52" s="1"/>
      <c r="I52" s="1"/>
    </row>
    <row r="53" spans="1:1" ht="33.75" thickBot="1" customHeight="1">
      <c r="A53" s="1" t="s">
        <v>100</v>
      </c>
      <c r="B53" s="1"/>
      <c r="C53" s="1"/>
      <c r="D53" s="1"/>
      <c r="E53" s="1"/>
      <c r="F53" s="1"/>
      <c r="G53" s="1"/>
      <c r="H53" s="1"/>
      <c r="I53" s="1"/>
    </row>
  </sheetData>
  <mergeCells count="115">
    <mergeCell ref="A1:I1"/>
    <mergeCell ref="B3:C3"/>
    <mergeCell ref="D3:I3"/>
    <mergeCell ref="A5:I5"/>
    <mergeCell ref="A8:B8"/>
    <mergeCell ref="C8:D8"/>
    <mergeCell ref="F8:G8"/>
    <mergeCell ref="A9:B9"/>
    <mergeCell ref="C9:D9"/>
    <mergeCell ref="E9:G9"/>
    <mergeCell ref="A10:B10"/>
    <mergeCell ref="C10:D10"/>
    <mergeCell ref="F10:G10"/>
    <mergeCell ref="A11:B11"/>
    <mergeCell ref="C11:D11"/>
    <mergeCell ref="F11:G11"/>
    <mergeCell ref="A12:B12"/>
    <mergeCell ref="C12:D12"/>
    <mergeCell ref="F12:G12"/>
    <mergeCell ref="A13:B13"/>
    <mergeCell ref="C13:D13"/>
    <mergeCell ref="F13:G13"/>
    <mergeCell ref="A14:B14"/>
    <mergeCell ref="C14:D14"/>
    <mergeCell ref="F14:G14"/>
    <mergeCell ref="A15:B15"/>
    <mergeCell ref="C15:D15"/>
    <mergeCell ref="F15:G15"/>
    <mergeCell ref="A16:B16"/>
    <mergeCell ref="C16:D16"/>
    <mergeCell ref="F16:G16"/>
    <mergeCell ref="A17:B17"/>
    <mergeCell ref="C17:D17"/>
    <mergeCell ref="F17:G17"/>
    <mergeCell ref="A18:B18"/>
    <mergeCell ref="C18:D18"/>
    <mergeCell ref="F18:G18"/>
    <mergeCell ref="A19:B19"/>
    <mergeCell ref="C19:D19"/>
    <mergeCell ref="F19:G19"/>
    <mergeCell ref="A20:B20"/>
    <mergeCell ref="C20:D20"/>
    <mergeCell ref="F20:G20"/>
    <mergeCell ref="A21:B21"/>
    <mergeCell ref="C21:D21"/>
    <mergeCell ref="F21:G21"/>
    <mergeCell ref="A22:B22"/>
    <mergeCell ref="C22:D22"/>
    <mergeCell ref="F22:G22"/>
    <mergeCell ref="A23:B23"/>
    <mergeCell ref="C23:D23"/>
    <mergeCell ref="F23:G23"/>
    <mergeCell ref="A24:B24"/>
    <mergeCell ref="C24:D24"/>
    <mergeCell ref="F24:H24"/>
    <mergeCell ref="A25:B25"/>
    <mergeCell ref="C25:D25"/>
    <mergeCell ref="E25:G25"/>
    <mergeCell ref="A26:B26"/>
    <mergeCell ref="C26:D26"/>
    <mergeCell ref="F26:G26"/>
    <mergeCell ref="A27:B27"/>
    <mergeCell ref="C27:D27"/>
    <mergeCell ref="F27:H27"/>
    <mergeCell ref="A28:B28"/>
    <mergeCell ref="C28:D28"/>
    <mergeCell ref="E28:G28"/>
    <mergeCell ref="A29:B29"/>
    <mergeCell ref="C29:D29"/>
    <mergeCell ref="F29:G29"/>
    <mergeCell ref="A30:B30"/>
    <mergeCell ref="C30:D30"/>
    <mergeCell ref="F30:G30"/>
    <mergeCell ref="A31:B31"/>
    <mergeCell ref="C31:D31"/>
    <mergeCell ref="F31:G31"/>
    <mergeCell ref="A32:B32"/>
    <mergeCell ref="C32:D32"/>
    <mergeCell ref="F32:G32"/>
    <mergeCell ref="A33:B33"/>
    <mergeCell ref="C33:D33"/>
    <mergeCell ref="F33:G33"/>
    <mergeCell ref="A34:B34"/>
    <mergeCell ref="C34:D34"/>
    <mergeCell ref="F34:G34"/>
    <mergeCell ref="A35:B35"/>
    <mergeCell ref="C35:D35"/>
    <mergeCell ref="F35:H35"/>
    <mergeCell ref="A36:B36"/>
    <mergeCell ref="C36:D36"/>
    <mergeCell ref="E36:G36"/>
    <mergeCell ref="A37:B37"/>
    <mergeCell ref="C37:D37"/>
    <mergeCell ref="F37:G37"/>
    <mergeCell ref="A38:B38"/>
    <mergeCell ref="C38:D38"/>
    <mergeCell ref="F38:H38"/>
    <mergeCell ref="A41:F41"/>
    <mergeCell ref="A42:F42"/>
    <mergeCell ref="G42:G43"/>
    <mergeCell ref="H42:H43"/>
    <mergeCell ref="I42:I43"/>
    <mergeCell ref="A43:F43"/>
    <mergeCell ref="A44:F44"/>
    <mergeCell ref="G44:G45"/>
    <mergeCell ref="H44:H45"/>
    <mergeCell ref="I44:I45"/>
    <mergeCell ref="A45:F45"/>
    <mergeCell ref="A46:F46"/>
    <mergeCell ref="I46:I48"/>
    <mergeCell ref="A47:F47"/>
    <mergeCell ref="A48:F48"/>
    <mergeCell ref="A51:I51"/>
    <mergeCell ref="A52:I52"/>
    <mergeCell ref="A53:I53"/>
  </mergeCells>
  <pageMargins left="0.147638" right="0.147638" top="0.206693" bottom="0.206693" header="0.0" footer="0.0"/>
  <pageSetup paperSize="9" orientation="portrait"/>
  <rowBreaks count="0" manualBreakCount="0">
    </rowBreaks>
</worksheet>
</file>